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2803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2" i="1" l="1"/>
  <c r="C22" i="1"/>
  <c r="D21" i="1" s="1"/>
  <c r="E21" i="1"/>
  <c r="G21" i="1" s="1"/>
  <c r="J20" i="1"/>
  <c r="J19" i="1"/>
  <c r="E19" i="1"/>
  <c r="G19" i="1" s="1"/>
  <c r="J18" i="1"/>
  <c r="E18" i="1"/>
  <c r="G18" i="1" s="1"/>
  <c r="D18" i="1"/>
  <c r="J17" i="1"/>
  <c r="E17" i="1"/>
  <c r="G17" i="1" s="1"/>
  <c r="D17" i="1"/>
  <c r="J16" i="1"/>
  <c r="E16" i="1"/>
  <c r="G16" i="1" s="1"/>
  <c r="J15" i="1"/>
  <c r="E15" i="1"/>
  <c r="G15" i="1" s="1"/>
  <c r="J14" i="1"/>
  <c r="E14" i="1"/>
  <c r="G14" i="1" s="1"/>
  <c r="D14" i="1"/>
  <c r="J13" i="1"/>
  <c r="E13" i="1"/>
  <c r="G13" i="1" s="1"/>
  <c r="D13" i="1"/>
  <c r="J12" i="1"/>
  <c r="E12" i="1"/>
  <c r="G12" i="1" s="1"/>
  <c r="J11" i="1"/>
  <c r="E11" i="1"/>
  <c r="G11" i="1" s="1"/>
  <c r="J10" i="1"/>
  <c r="E10" i="1"/>
  <c r="G10" i="1" s="1"/>
  <c r="D10" i="1"/>
  <c r="J9" i="1"/>
  <c r="E9" i="1"/>
  <c r="G9" i="1" s="1"/>
  <c r="D9" i="1"/>
  <c r="J8" i="1"/>
  <c r="G8" i="1"/>
  <c r="J7" i="1"/>
  <c r="E7" i="1"/>
  <c r="G7" i="1" s="1"/>
  <c r="J6" i="1"/>
  <c r="E6" i="1"/>
  <c r="G6" i="1" s="1"/>
  <c r="D6" i="1"/>
  <c r="J5" i="1"/>
  <c r="E5" i="1"/>
  <c r="G5" i="1" s="1"/>
  <c r="D5" i="1"/>
  <c r="J4" i="1"/>
  <c r="E4" i="1"/>
  <c r="G4" i="1" s="1"/>
  <c r="D4" i="1" l="1"/>
  <c r="D8" i="1"/>
  <c r="D12" i="1"/>
  <c r="D16" i="1"/>
  <c r="D7" i="1"/>
  <c r="D11" i="1"/>
  <c r="D15" i="1"/>
  <c r="D19" i="1"/>
  <c r="E22" i="1"/>
  <c r="D22" i="1" l="1"/>
</calcChain>
</file>

<file path=xl/sharedStrings.xml><?xml version="1.0" encoding="utf-8"?>
<sst xmlns="http://schemas.openxmlformats.org/spreadsheetml/2006/main" count="35" uniqueCount="34">
  <si>
    <t>序号</t>
  </si>
  <si>
    <t>院部</t>
  </si>
  <si>
    <t>年理论平均总学时</t>
  </si>
  <si>
    <t>年理论总学时比例</t>
  </si>
  <si>
    <t>理论教室数量</t>
  </si>
  <si>
    <t>预设利用率</t>
  </si>
  <si>
    <t>预设利用率教室数量</t>
  </si>
  <si>
    <t>预毕业人数</t>
  </si>
  <si>
    <t>招生计划</t>
  </si>
  <si>
    <t>毕/招人数差</t>
  </si>
  <si>
    <t>最终分配教室数量</t>
  </si>
  <si>
    <t>蒙古文史学院</t>
    <phoneticPr fontId="2" type="noConversion"/>
  </si>
  <si>
    <t>历史文化学院</t>
    <phoneticPr fontId="2" type="noConversion"/>
  </si>
  <si>
    <t>文学院</t>
    <phoneticPr fontId="2" type="noConversion"/>
  </si>
  <si>
    <t>经济与管理学院</t>
    <phoneticPr fontId="2" type="noConversion"/>
  </si>
  <si>
    <t>法学与商务学院</t>
    <phoneticPr fontId="2" type="noConversion"/>
  </si>
  <si>
    <t>师范学院</t>
  </si>
  <si>
    <t>学前教育与特殊教育学院</t>
    <phoneticPr fontId="2" type="noConversion"/>
  </si>
  <si>
    <t>外国语学院</t>
    <phoneticPr fontId="2" type="noConversion"/>
  </si>
  <si>
    <t>音乐学院</t>
    <phoneticPr fontId="2" type="noConversion"/>
  </si>
  <si>
    <t>体育学院</t>
    <phoneticPr fontId="2" type="noConversion"/>
  </si>
  <si>
    <t>美术学院</t>
    <phoneticPr fontId="2" type="noConversion"/>
  </si>
  <si>
    <t>数学与计算机科学学院</t>
    <phoneticPr fontId="2" type="noConversion"/>
  </si>
  <si>
    <t>资源环境与建筑工程学院</t>
    <phoneticPr fontId="2" type="noConversion"/>
  </si>
  <si>
    <t>物理与智能制造工程学院</t>
    <phoneticPr fontId="2" type="noConversion"/>
  </si>
  <si>
    <t>化学与生命科学学院</t>
    <phoneticPr fontId="2" type="noConversion"/>
  </si>
  <si>
    <t>基础医学院</t>
    <phoneticPr fontId="2" type="noConversion"/>
  </si>
  <si>
    <t>国际教育学院</t>
    <phoneticPr fontId="2" type="noConversion"/>
  </si>
  <si>
    <t>教务</t>
  </si>
  <si>
    <t>--</t>
    <phoneticPr fontId="2" type="noConversion"/>
  </si>
  <si>
    <t>--</t>
  </si>
  <si>
    <t>合计</t>
  </si>
  <si>
    <t>---</t>
  </si>
  <si>
    <t>附件1：赤峰学院2020-2021学年教室分配过程表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</si>
</sst>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K22" sqref="A1:K22"/>
    </sheetView>
  </sheetViews>
  <sheetFormatPr defaultRowHeight="13.5" x14ac:dyDescent="0.15"/>
  <cols>
    <col min="2" max="2" width="19.875" customWidth="1"/>
    <col min="3" max="3" width="10.875" customWidth="1"/>
    <col min="4" max="4" width="10.25" customWidth="1"/>
    <col min="7" max="7" width="9.375" bestFit="1" customWidth="1"/>
    <col min="10" max="10" width="9.125" customWidth="1"/>
    <col min="11" max="11" width="10.625" customWidth="1"/>
  </cols>
  <sheetData>
    <row r="1" spans="1:11" ht="33" customHeight="1" x14ac:dyDescent="0.15">
      <c r="A1" s="11" t="s">
        <v>33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1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2" t="s">
        <v>6</v>
      </c>
      <c r="H2" s="14" t="s">
        <v>7</v>
      </c>
      <c r="I2" s="14" t="s">
        <v>8</v>
      </c>
      <c r="J2" s="10" t="s">
        <v>9</v>
      </c>
      <c r="K2" s="10" t="s">
        <v>10</v>
      </c>
    </row>
    <row r="3" spans="1:11" x14ac:dyDescent="0.15">
      <c r="A3" s="10"/>
      <c r="B3" s="10"/>
      <c r="C3" s="10"/>
      <c r="D3" s="10"/>
      <c r="E3" s="10"/>
      <c r="F3" s="10"/>
      <c r="G3" s="13"/>
      <c r="H3" s="15"/>
      <c r="I3" s="15"/>
      <c r="J3" s="10"/>
      <c r="K3" s="10"/>
    </row>
    <row r="4" spans="1:11" x14ac:dyDescent="0.15">
      <c r="A4" s="1">
        <v>1</v>
      </c>
      <c r="B4" s="1" t="s">
        <v>11</v>
      </c>
      <c r="C4" s="1">
        <v>2912</v>
      </c>
      <c r="D4" s="2">
        <f>C4/C22</f>
        <v>1.9060460671436144E-2</v>
      </c>
      <c r="E4" s="3">
        <f>C4/36/40</f>
        <v>2.0222222222222221</v>
      </c>
      <c r="F4" s="2">
        <v>0.75</v>
      </c>
      <c r="G4" s="4">
        <f t="shared" ref="G4:G19" si="0">E4/F4</f>
        <v>2.6962962962962962</v>
      </c>
      <c r="H4" s="4">
        <v>151</v>
      </c>
      <c r="I4" s="4">
        <v>100</v>
      </c>
      <c r="J4" s="5">
        <f t="shared" ref="J4:J19" si="1">I4-H4</f>
        <v>-51</v>
      </c>
      <c r="K4" s="1">
        <v>6</v>
      </c>
    </row>
    <row r="5" spans="1:11" x14ac:dyDescent="0.15">
      <c r="A5" s="1">
        <v>2</v>
      </c>
      <c r="B5" s="1" t="s">
        <v>12</v>
      </c>
      <c r="C5" s="1">
        <v>1906</v>
      </c>
      <c r="D5" s="2">
        <f>C5/C22</f>
        <v>1.247569987629028E-2</v>
      </c>
      <c r="E5" s="3">
        <f>C5/36/40</f>
        <v>1.3236111111111111</v>
      </c>
      <c r="F5" s="2">
        <v>0.75</v>
      </c>
      <c r="G5" s="4">
        <f t="shared" si="0"/>
        <v>1.7648148148148148</v>
      </c>
      <c r="H5" s="4">
        <v>76</v>
      </c>
      <c r="I5" s="4">
        <v>100</v>
      </c>
      <c r="J5" s="5">
        <f t="shared" si="1"/>
        <v>24</v>
      </c>
      <c r="K5" s="1">
        <v>8</v>
      </c>
    </row>
    <row r="6" spans="1:11" x14ac:dyDescent="0.15">
      <c r="A6" s="1">
        <v>3</v>
      </c>
      <c r="B6" s="1" t="s">
        <v>13</v>
      </c>
      <c r="C6" s="1">
        <v>4304</v>
      </c>
      <c r="D6" s="2">
        <f>C6/C22</f>
        <v>2.817177978360617E-2</v>
      </c>
      <c r="E6" s="3">
        <f>C6/36/40</f>
        <v>2.9888888888888889</v>
      </c>
      <c r="F6" s="2">
        <v>0.75</v>
      </c>
      <c r="G6" s="4">
        <f t="shared" si="0"/>
        <v>3.9851851851851854</v>
      </c>
      <c r="H6" s="4">
        <v>114</v>
      </c>
      <c r="I6" s="4">
        <v>75</v>
      </c>
      <c r="J6" s="5">
        <f t="shared" si="1"/>
        <v>-39</v>
      </c>
      <c r="K6" s="1">
        <v>4</v>
      </c>
    </row>
    <row r="7" spans="1:11" x14ac:dyDescent="0.15">
      <c r="A7" s="1">
        <v>4</v>
      </c>
      <c r="B7" s="1" t="s">
        <v>14</v>
      </c>
      <c r="C7" s="1">
        <v>12046</v>
      </c>
      <c r="D7" s="2">
        <f>C7/C22</f>
        <v>7.8846946857184005E-2</v>
      </c>
      <c r="E7" s="3">
        <f>C7/36/40</f>
        <v>8.3652777777777771</v>
      </c>
      <c r="F7" s="2">
        <v>0.75</v>
      </c>
      <c r="G7" s="4">
        <f t="shared" si="0"/>
        <v>11.153703703703703</v>
      </c>
      <c r="H7" s="4">
        <v>384</v>
      </c>
      <c r="I7" s="4">
        <v>200</v>
      </c>
      <c r="J7" s="5">
        <f t="shared" si="1"/>
        <v>-184</v>
      </c>
      <c r="K7" s="1">
        <v>12</v>
      </c>
    </row>
    <row r="8" spans="1:11" x14ac:dyDescent="0.15">
      <c r="A8" s="1">
        <v>5</v>
      </c>
      <c r="B8" s="1" t="s">
        <v>15</v>
      </c>
      <c r="C8" s="1">
        <v>16425</v>
      </c>
      <c r="D8" s="2">
        <f>C8/C22</f>
        <v>0.10750963823088554</v>
      </c>
      <c r="E8" s="3">
        <v>11</v>
      </c>
      <c r="F8" s="2">
        <v>0.75</v>
      </c>
      <c r="G8" s="4">
        <f t="shared" si="0"/>
        <v>14.666666666666666</v>
      </c>
      <c r="H8" s="4">
        <v>206</v>
      </c>
      <c r="I8" s="4">
        <v>210</v>
      </c>
      <c r="J8" s="5">
        <f t="shared" si="1"/>
        <v>4</v>
      </c>
      <c r="K8" s="1">
        <v>12</v>
      </c>
    </row>
    <row r="9" spans="1:11" x14ac:dyDescent="0.15">
      <c r="A9" s="1">
        <v>6</v>
      </c>
      <c r="B9" s="1" t="s">
        <v>16</v>
      </c>
      <c r="C9" s="1">
        <v>12440</v>
      </c>
      <c r="D9" s="2">
        <f>C9/C22</f>
        <v>8.1425869077151672E-2</v>
      </c>
      <c r="E9" s="3">
        <f t="shared" ref="E9:E19" si="2">C9/36/40</f>
        <v>8.6388888888888893</v>
      </c>
      <c r="F9" s="2">
        <v>0.75</v>
      </c>
      <c r="G9" s="4">
        <f t="shared" si="0"/>
        <v>11.518518518518519</v>
      </c>
      <c r="H9" s="4">
        <v>191</v>
      </c>
      <c r="I9" s="4">
        <v>160</v>
      </c>
      <c r="J9" s="5">
        <f t="shared" si="1"/>
        <v>-31</v>
      </c>
      <c r="K9" s="1">
        <v>12</v>
      </c>
    </row>
    <row r="10" spans="1:11" x14ac:dyDescent="0.15">
      <c r="A10" s="1">
        <v>7</v>
      </c>
      <c r="B10" s="1" t="s">
        <v>17</v>
      </c>
      <c r="C10" s="1">
        <v>11912</v>
      </c>
      <c r="D10" s="2">
        <f>C10/C22</f>
        <v>7.796985148288027E-2</v>
      </c>
      <c r="E10" s="3">
        <f t="shared" si="2"/>
        <v>8.2722222222222221</v>
      </c>
      <c r="F10" s="2">
        <v>0.75</v>
      </c>
      <c r="G10" s="4">
        <f t="shared" si="0"/>
        <v>11.02962962962963</v>
      </c>
      <c r="H10" s="4">
        <v>418</v>
      </c>
      <c r="I10" s="4">
        <v>270</v>
      </c>
      <c r="J10" s="5">
        <f t="shared" si="1"/>
        <v>-148</v>
      </c>
      <c r="K10" s="1">
        <v>13</v>
      </c>
    </row>
    <row r="11" spans="1:11" x14ac:dyDescent="0.15">
      <c r="A11" s="1">
        <v>8</v>
      </c>
      <c r="B11" s="1" t="s">
        <v>18</v>
      </c>
      <c r="C11" s="1">
        <v>4128</v>
      </c>
      <c r="D11" s="2">
        <f>C11/C22</f>
        <v>2.7019773918849042E-2</v>
      </c>
      <c r="E11" s="3">
        <f t="shared" si="2"/>
        <v>2.8666666666666667</v>
      </c>
      <c r="F11" s="2">
        <v>0.75</v>
      </c>
      <c r="G11" s="4">
        <f t="shared" si="0"/>
        <v>3.8222222222222224</v>
      </c>
      <c r="H11" s="4">
        <v>28</v>
      </c>
      <c r="I11" s="4">
        <v>75</v>
      </c>
      <c r="J11" s="5">
        <f t="shared" si="1"/>
        <v>47</v>
      </c>
      <c r="K11" s="1">
        <v>4</v>
      </c>
    </row>
    <row r="12" spans="1:11" x14ac:dyDescent="0.15">
      <c r="A12" s="1">
        <v>9</v>
      </c>
      <c r="B12" s="1" t="s">
        <v>19</v>
      </c>
      <c r="C12" s="1">
        <v>1312</v>
      </c>
      <c r="D12" s="2">
        <f>C12/C22</f>
        <v>8.5876800827349668E-3</v>
      </c>
      <c r="E12" s="3">
        <f t="shared" si="2"/>
        <v>0.91111111111111109</v>
      </c>
      <c r="F12" s="2">
        <v>0.75</v>
      </c>
      <c r="G12" s="4">
        <f t="shared" si="0"/>
        <v>1.2148148148148148</v>
      </c>
      <c r="H12" s="4">
        <v>129</v>
      </c>
      <c r="I12" s="4">
        <v>145</v>
      </c>
      <c r="J12" s="5">
        <f t="shared" si="1"/>
        <v>16</v>
      </c>
      <c r="K12" s="1">
        <v>8</v>
      </c>
    </row>
    <row r="13" spans="1:11" x14ac:dyDescent="0.15">
      <c r="A13" s="1">
        <v>10</v>
      </c>
      <c r="B13" s="1" t="s">
        <v>20</v>
      </c>
      <c r="C13" s="1">
        <v>2608</v>
      </c>
      <c r="D13" s="2">
        <f>C13/C22</f>
        <v>1.7070632359582921E-2</v>
      </c>
      <c r="E13" s="3">
        <f t="shared" si="2"/>
        <v>1.8111111111111111</v>
      </c>
      <c r="F13" s="2">
        <v>0.75</v>
      </c>
      <c r="G13" s="4">
        <f t="shared" si="0"/>
        <v>2.414814814814815</v>
      </c>
      <c r="H13" s="4">
        <v>156</v>
      </c>
      <c r="I13" s="4">
        <v>80</v>
      </c>
      <c r="J13" s="5">
        <f t="shared" si="1"/>
        <v>-76</v>
      </c>
      <c r="K13" s="1">
        <v>6</v>
      </c>
    </row>
    <row r="14" spans="1:11" x14ac:dyDescent="0.15">
      <c r="A14" s="1">
        <v>11</v>
      </c>
      <c r="B14" s="1" t="s">
        <v>21</v>
      </c>
      <c r="C14" s="1">
        <v>2624</v>
      </c>
      <c r="D14" s="2">
        <f>C14/C22</f>
        <v>1.7175360165469934E-2</v>
      </c>
      <c r="E14" s="3">
        <f t="shared" si="2"/>
        <v>1.8222222222222222</v>
      </c>
      <c r="F14" s="2">
        <v>0.75</v>
      </c>
      <c r="G14" s="4">
        <f t="shared" si="0"/>
        <v>2.4296296296296296</v>
      </c>
      <c r="H14" s="4">
        <v>147</v>
      </c>
      <c r="I14" s="4">
        <v>140</v>
      </c>
      <c r="J14" s="5">
        <f t="shared" si="1"/>
        <v>-7</v>
      </c>
      <c r="K14" s="1">
        <v>4</v>
      </c>
    </row>
    <row r="15" spans="1:11" x14ac:dyDescent="0.15">
      <c r="A15" s="1">
        <v>12</v>
      </c>
      <c r="B15" s="1" t="s">
        <v>22</v>
      </c>
      <c r="C15" s="1">
        <v>10376</v>
      </c>
      <c r="D15" s="2">
        <f>C15/C22</f>
        <v>6.7915982117727147E-2</v>
      </c>
      <c r="E15" s="3">
        <f t="shared" si="2"/>
        <v>7.2055555555555557</v>
      </c>
      <c r="F15" s="2">
        <v>0.75</v>
      </c>
      <c r="G15" s="4">
        <f t="shared" si="0"/>
        <v>9.6074074074074076</v>
      </c>
      <c r="H15" s="4">
        <v>249</v>
      </c>
      <c r="I15" s="4">
        <v>305</v>
      </c>
      <c r="J15" s="5">
        <f t="shared" si="1"/>
        <v>56</v>
      </c>
      <c r="K15" s="1">
        <v>9</v>
      </c>
    </row>
    <row r="16" spans="1:11" x14ac:dyDescent="0.15">
      <c r="A16" s="1">
        <v>13</v>
      </c>
      <c r="B16" s="1" t="s">
        <v>23</v>
      </c>
      <c r="C16" s="1">
        <v>10422</v>
      </c>
      <c r="D16" s="2">
        <f>C16/C22</f>
        <v>6.8217074559652299E-2</v>
      </c>
      <c r="E16" s="3">
        <f t="shared" si="2"/>
        <v>7.2374999999999998</v>
      </c>
      <c r="F16" s="2">
        <v>0.75</v>
      </c>
      <c r="G16" s="4">
        <f t="shared" si="0"/>
        <v>9.65</v>
      </c>
      <c r="H16" s="4">
        <v>226</v>
      </c>
      <c r="I16" s="4">
        <v>230</v>
      </c>
      <c r="J16" s="5">
        <f t="shared" si="1"/>
        <v>4</v>
      </c>
      <c r="K16" s="1">
        <v>11</v>
      </c>
    </row>
    <row r="17" spans="1:11" x14ac:dyDescent="0.15">
      <c r="A17" s="1">
        <v>14</v>
      </c>
      <c r="B17" s="1" t="s">
        <v>24</v>
      </c>
      <c r="C17" s="1">
        <v>5836</v>
      </c>
      <c r="D17" s="2">
        <f>C17/C22</f>
        <v>3.8199467197287548E-2</v>
      </c>
      <c r="E17" s="3">
        <f t="shared" si="2"/>
        <v>4.052777777777778</v>
      </c>
      <c r="F17" s="2">
        <v>0.75</v>
      </c>
      <c r="G17" s="4">
        <f t="shared" si="0"/>
        <v>5.4037037037037043</v>
      </c>
      <c r="H17" s="4">
        <v>147</v>
      </c>
      <c r="I17" s="4">
        <v>200</v>
      </c>
      <c r="J17" s="5">
        <f t="shared" si="1"/>
        <v>53</v>
      </c>
      <c r="K17" s="1">
        <v>6</v>
      </c>
    </row>
    <row r="18" spans="1:11" x14ac:dyDescent="0.15">
      <c r="A18" s="1">
        <v>15</v>
      </c>
      <c r="B18" s="1" t="s">
        <v>25</v>
      </c>
      <c r="C18" s="1">
        <v>10138</v>
      </c>
      <c r="D18" s="2">
        <f>C18/C22</f>
        <v>6.6358156005157848E-2</v>
      </c>
      <c r="E18" s="3">
        <f t="shared" si="2"/>
        <v>7.040277777777777</v>
      </c>
      <c r="F18" s="2">
        <v>0.75</v>
      </c>
      <c r="G18" s="4">
        <f t="shared" si="0"/>
        <v>9.387037037037036</v>
      </c>
      <c r="H18" s="4">
        <v>149</v>
      </c>
      <c r="I18" s="4">
        <v>223</v>
      </c>
      <c r="J18" s="5">
        <f t="shared" si="1"/>
        <v>74</v>
      </c>
      <c r="K18" s="1">
        <v>9</v>
      </c>
    </row>
    <row r="19" spans="1:11" x14ac:dyDescent="0.15">
      <c r="A19" s="1">
        <v>16</v>
      </c>
      <c r="B19" s="1" t="s">
        <v>26</v>
      </c>
      <c r="C19" s="1">
        <v>8396</v>
      </c>
      <c r="D19" s="2">
        <f>C19/C22</f>
        <v>5.4955916139209436E-2</v>
      </c>
      <c r="E19" s="3">
        <f t="shared" si="2"/>
        <v>5.8305555555555557</v>
      </c>
      <c r="F19" s="2">
        <v>0.75</v>
      </c>
      <c r="G19" s="4">
        <f t="shared" si="0"/>
        <v>7.7740740740740746</v>
      </c>
      <c r="H19" s="4">
        <v>93</v>
      </c>
      <c r="I19" s="4">
        <v>200</v>
      </c>
      <c r="J19" s="5">
        <f t="shared" si="1"/>
        <v>107</v>
      </c>
      <c r="K19" s="1">
        <v>17</v>
      </c>
    </row>
    <row r="20" spans="1:11" ht="14.25" x14ac:dyDescent="0.15">
      <c r="A20" s="1">
        <v>17</v>
      </c>
      <c r="B20" s="1" t="s">
        <v>27</v>
      </c>
      <c r="C20" s="1"/>
      <c r="D20" s="2"/>
      <c r="E20" s="3">
        <v>3</v>
      </c>
      <c r="F20" s="2">
        <v>0</v>
      </c>
      <c r="G20" s="4"/>
      <c r="H20" s="6"/>
      <c r="I20" s="6"/>
      <c r="J20" s="5">
        <f>I20-H20</f>
        <v>0</v>
      </c>
      <c r="K20" s="1">
        <v>4</v>
      </c>
    </row>
    <row r="21" spans="1:11" x14ac:dyDescent="0.15">
      <c r="A21" s="1">
        <v>18</v>
      </c>
      <c r="B21" s="1" t="s">
        <v>28</v>
      </c>
      <c r="C21" s="1">
        <v>34992</v>
      </c>
      <c r="D21" s="2">
        <f>C21/C22</f>
        <v>0.22903971147489477</v>
      </c>
      <c r="E21" s="3">
        <f>C21/36/40</f>
        <v>24.3</v>
      </c>
      <c r="F21" s="2">
        <v>0.75</v>
      </c>
      <c r="G21" s="4">
        <f>E21/F21</f>
        <v>32.4</v>
      </c>
      <c r="H21" s="7">
        <v>0</v>
      </c>
      <c r="I21" s="7" t="s">
        <v>29</v>
      </c>
      <c r="J21" s="8" t="s">
        <v>29</v>
      </c>
      <c r="K21" s="1">
        <v>31</v>
      </c>
    </row>
    <row r="22" spans="1:11" x14ac:dyDescent="0.15">
      <c r="A22" s="1" t="s">
        <v>30</v>
      </c>
      <c r="B22" s="1" t="s">
        <v>31</v>
      </c>
      <c r="C22" s="1">
        <f>SUM(C4:C21)</f>
        <v>152777</v>
      </c>
      <c r="D22" s="2">
        <f>SUM(D4:D21)</f>
        <v>1</v>
      </c>
      <c r="E22" s="9">
        <f>SUM(E4:E21)</f>
        <v>108.68888888888888</v>
      </c>
      <c r="F22" s="5" t="s">
        <v>32</v>
      </c>
      <c r="G22" s="4">
        <v>142</v>
      </c>
      <c r="H22" s="4"/>
      <c r="I22" s="4"/>
      <c r="J22" s="5"/>
      <c r="K22" s="1">
        <f>SUM(K4:K21)</f>
        <v>176</v>
      </c>
    </row>
  </sheetData>
  <mergeCells count="12">
    <mergeCell ref="J2:J3"/>
    <mergeCell ref="K2:K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cp:lastPrinted>2020-06-30T00:16:26Z</cp:lastPrinted>
  <dcterms:created xsi:type="dcterms:W3CDTF">2020-06-22T00:51:45Z</dcterms:created>
  <dcterms:modified xsi:type="dcterms:W3CDTF">2020-06-30T00:17:29Z</dcterms:modified>
</cp:coreProperties>
</file>